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修正あり\"/>
    </mc:Choice>
  </mc:AlternateContent>
  <xr:revisionPtr revIDLastSave="0" documentId="13_ncr:1_{F77AC3EF-D331-450F-B69D-6730D1B32F9A}" xr6:coauthVersionLast="47" xr6:coauthVersionMax="47" xr10:uidLastSave="{00000000-0000-0000-0000-000000000000}"/>
  <bookViews>
    <workbookView xWindow="34950" yWindow="465" windowWidth="19725" windowHeight="14775" xr2:uid="{4D345C25-4B1C-455F-83F5-3CA6FFF4C674}"/>
  </bookViews>
  <sheets>
    <sheet name="価格" sheetId="5" r:id="rId1"/>
  </sheets>
  <definedNames>
    <definedName name="_xlnm._FilterDatabase" localSheetId="0" hidden="1">価格!$B$50:$J$78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5" l="1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0" i="5"/>
  <c r="I29" i="5"/>
  <c r="I28" i="5"/>
  <c r="I27" i="5"/>
  <c r="I26" i="5"/>
  <c r="I25" i="5"/>
  <c r="I24" i="5"/>
  <c r="I23" i="5"/>
  <c r="I22" i="5"/>
  <c r="I21" i="5"/>
  <c r="I19" i="5"/>
  <c r="I18" i="5"/>
  <c r="I17" i="5"/>
  <c r="I16" i="5"/>
  <c r="I15" i="5"/>
  <c r="I14" i="5"/>
  <c r="I61" i="5"/>
  <c r="I60" i="5"/>
  <c r="I59" i="5"/>
  <c r="I58" i="5"/>
  <c r="I78" i="5" l="1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77" i="5"/>
  <c r="I76" i="5"/>
  <c r="I57" i="5"/>
  <c r="I56" i="5"/>
  <c r="I55" i="5"/>
  <c r="I53" i="5"/>
  <c r="I51" i="5"/>
  <c r="H54" i="5" l="1"/>
  <c r="I54" i="5" s="1"/>
  <c r="H52" i="5"/>
  <c r="I52" i="5" s="1"/>
  <c r="I8" i="5" l="1"/>
  <c r="H8" i="5"/>
</calcChain>
</file>

<file path=xl/sharedStrings.xml><?xml version="1.0" encoding="utf-8"?>
<sst xmlns="http://schemas.openxmlformats.org/spreadsheetml/2006/main" count="188" uniqueCount="119">
  <si>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</si>
  <si>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</si>
  <si>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</si>
  <si>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</si>
  <si>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</si>
  <si>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</si>
  <si>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</si>
  <si>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</si>
  <si>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</si>
  <si>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</si>
  <si>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</si>
  <si>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</si>
  <si>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</si>
  <si>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</si>
  <si>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YT223A</t>
  </si>
  <si>
    <t>YT225A</t>
  </si>
  <si>
    <t>YT229A</t>
  </si>
  <si>
    <t>YT229AJ</t>
  </si>
  <si>
    <t>YT233A</t>
  </si>
  <si>
    <t>○</t>
  </si>
  <si>
    <t>オプション</t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</si>
  <si>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</si>
  <si>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</si>
  <si>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</si>
  <si>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 xml:space="preserve">※標準は５個装着可能
</t>
    <rPh sb="1" eb="3">
      <t>ヒョウジュン</t>
    </rPh>
    <rPh sb="5" eb="6">
      <t>コ</t>
    </rPh>
    <rPh sb="6" eb="8">
      <t>ソウチャク</t>
    </rPh>
    <rPh sb="8" eb="10">
      <t>カノウ</t>
    </rPh>
    <phoneticPr fontId="2"/>
  </si>
  <si>
    <t>フロントウエイト20kg</t>
  </si>
  <si>
    <t>数量</t>
    <rPh sb="0" eb="2">
      <t>スウリョウ</t>
    </rPh>
    <phoneticPr fontId="2"/>
  </si>
  <si>
    <t>必要数選択してください。</t>
    <rPh sb="0" eb="2">
      <t>ヒツヨウ</t>
    </rPh>
    <rPh sb="2" eb="3">
      <t>スウ</t>
    </rPh>
    <rPh sb="3" eb="5">
      <t>センタク</t>
    </rPh>
    <phoneticPr fontId="2"/>
  </si>
  <si>
    <t>1TS100-02001</t>
    <phoneticPr fontId="2"/>
  </si>
  <si>
    <t>フロントウエイト30kg</t>
  </si>
  <si>
    <t>8個装着ブラケットKIT</t>
  </si>
  <si>
    <t>フロントウエイトを８個装着可能</t>
    <rPh sb="10" eb="11">
      <t>コ</t>
    </rPh>
    <rPh sb="11" eb="13">
      <t>ソウチャク</t>
    </rPh>
    <rPh sb="13" eb="15">
      <t>カノウ</t>
    </rPh>
    <phoneticPr fontId="2"/>
  </si>
  <si>
    <t>ワークランプ（安全フレーム用）</t>
  </si>
  <si>
    <t>ランプKIT（ワーク ）</t>
    <phoneticPr fontId="2"/>
  </si>
  <si>
    <t>1A8400-54010</t>
    <phoneticPr fontId="2"/>
  </si>
  <si>
    <t>アンテナステー</t>
  </si>
  <si>
    <t>安全フレーム用</t>
  </si>
  <si>
    <t>キャビン用</t>
  </si>
  <si>
    <t>サブコン</t>
  </si>
  <si>
    <t>オーディオKIT</t>
  </si>
  <si>
    <t>（キャビン用）</t>
  </si>
  <si>
    <t>取付けKITのみ</t>
  </si>
  <si>
    <t>1A8408-86930</t>
    <phoneticPr fontId="2"/>
  </si>
  <si>
    <t>※市販のＣＤオーディオを取り付ける為のKIT</t>
    <phoneticPr fontId="2"/>
  </si>
  <si>
    <t>けん引関係</t>
  </si>
  <si>
    <t>リンケージドローバ</t>
  </si>
  <si>
    <t>シートカバー</t>
  </si>
  <si>
    <t>キャビン用フロアマット</t>
  </si>
  <si>
    <t>キャスタースタンド</t>
  </si>
  <si>
    <t>サイドロータリ用</t>
  </si>
  <si>
    <t>センターロータリ用</t>
  </si>
  <si>
    <t>尾輪</t>
  </si>
  <si>
    <t>延長 100KIT</t>
  </si>
  <si>
    <t>1B1623-29000-1</t>
    <phoneticPr fontId="2"/>
  </si>
  <si>
    <t>延長 150KIT</t>
  </si>
  <si>
    <t>フロントウェイト</t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</si>
  <si>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</si>
  <si>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UKS5P</t>
    <phoneticPr fontId="2"/>
  </si>
  <si>
    <t>XUKS5P</t>
    <phoneticPr fontId="2"/>
  </si>
  <si>
    <t>UQKS5P</t>
    <phoneticPr fontId="2"/>
  </si>
  <si>
    <t>XUQKS5P</t>
    <phoneticPr fontId="2"/>
  </si>
  <si>
    <t>UKS5P</t>
  </si>
  <si>
    <t>UQKS5P</t>
  </si>
  <si>
    <t>UKS6P</t>
  </si>
  <si>
    <t>XUKS6P</t>
  </si>
  <si>
    <t>UQKS6P</t>
  </si>
  <si>
    <t>XUQKS6P</t>
  </si>
  <si>
    <t>1A8408-10500</t>
    <phoneticPr fontId="2"/>
  </si>
  <si>
    <t>1A8400-59030</t>
    <phoneticPr fontId="2"/>
  </si>
  <si>
    <t>1A8470-59010</t>
    <phoneticPr fontId="2"/>
  </si>
  <si>
    <t>7TR104-00500</t>
    <phoneticPr fontId="2"/>
  </si>
  <si>
    <t>198200-75702</t>
    <phoneticPr fontId="2"/>
  </si>
  <si>
    <t>HIC-14010000</t>
    <phoneticPr fontId="2"/>
  </si>
  <si>
    <t>CD KIT（外部入力付）</t>
    <phoneticPr fontId="2"/>
  </si>
  <si>
    <t>1A8408-86970</t>
    <phoneticPr fontId="2"/>
  </si>
  <si>
    <t>XUGKS5P</t>
    <phoneticPr fontId="2"/>
  </si>
  <si>
    <t>XUGQKS5P</t>
    <phoneticPr fontId="2"/>
  </si>
  <si>
    <t>DXUKS5P</t>
    <phoneticPr fontId="2"/>
  </si>
  <si>
    <t>DXUGKS5P</t>
    <phoneticPr fontId="2"/>
  </si>
  <si>
    <t>UKS6P</t>
    <phoneticPr fontId="2"/>
  </si>
  <si>
    <t>DXUKS6P</t>
    <phoneticPr fontId="2"/>
  </si>
  <si>
    <t>DXUGKS6P</t>
    <phoneticPr fontId="2"/>
  </si>
  <si>
    <t>DXUQKS6P</t>
    <phoneticPr fontId="2"/>
  </si>
  <si>
    <t>DXUGQKS6P</t>
    <phoneticPr fontId="2"/>
  </si>
  <si>
    <t>XUGKS6P</t>
    <phoneticPr fontId="2"/>
  </si>
  <si>
    <t>YT233A</t>
    <phoneticPr fontId="2"/>
  </si>
  <si>
    <t>XUQKS6P</t>
    <phoneticPr fontId="2"/>
  </si>
  <si>
    <t>YT233AJ</t>
    <phoneticPr fontId="2"/>
  </si>
  <si>
    <t>XUKS6P</t>
    <phoneticPr fontId="2"/>
  </si>
  <si>
    <t>XUGQKS6P</t>
    <phoneticPr fontId="2"/>
  </si>
  <si>
    <t>DXUQKS7P</t>
    <phoneticPr fontId="2"/>
  </si>
  <si>
    <t>DXUGQKS7P</t>
    <phoneticPr fontId="2"/>
  </si>
  <si>
    <t>※倍速、パワステは標準装備
型式区分
J：ハイスピード
仕様区分
X：Ｊチェンジ
U：UFO/オートブレーキ
G：直進アシスト
Q：キャビン
D：ハーフクローラ（デルタ仕様）
K：クイックヒッチ
P : 「 制限を受けた自動車の標識」を同梱
サイドロータリー耕幅（mm）
S5：1500（型式：EB15S）
S6：1600（型式：EB16S）
S7：1700（型式：EB17S）</t>
    <rPh sb="14" eb="16">
      <t>カタシキ</t>
    </rPh>
    <rPh sb="16" eb="18">
      <t>クブン</t>
    </rPh>
    <rPh sb="29" eb="33">
      <t>シヨウクブン</t>
    </rPh>
    <rPh sb="58" eb="60">
      <t>チョクシン</t>
    </rPh>
    <phoneticPr fontId="2"/>
  </si>
  <si>
    <t>RTKアップグレードキット</t>
    <phoneticPr fontId="2"/>
  </si>
  <si>
    <t>RTK-UPG</t>
    <phoneticPr fontId="2"/>
  </si>
  <si>
    <t>センターロータリ用延長爪軸</t>
    <phoneticPr fontId="2"/>
  </si>
  <si>
    <t>1TS100-01001</t>
    <phoneticPr fontId="2"/>
  </si>
  <si>
    <t>7TR104-00600</t>
    <phoneticPr fontId="2"/>
  </si>
  <si>
    <t>7TS901-10000</t>
    <phoneticPr fontId="2"/>
  </si>
  <si>
    <t>1TS901-09000</t>
    <phoneticPr fontId="2"/>
  </si>
  <si>
    <t>ST200B,TNTH</t>
    <phoneticPr fontId="2"/>
  </si>
  <si>
    <t>キャノピー（安全フレーム用）</t>
    <phoneticPr fontId="2"/>
  </si>
  <si>
    <t>ミニローダ</t>
    <phoneticPr fontId="2"/>
  </si>
  <si>
    <t>フロントローダ</t>
    <phoneticPr fontId="2"/>
  </si>
  <si>
    <t>安全フレーム用</t>
    <phoneticPr fontId="2"/>
  </si>
  <si>
    <t>キャビン用</t>
    <rPh sb="4" eb="5">
      <t>ヨウ</t>
    </rPh>
    <phoneticPr fontId="2"/>
  </si>
  <si>
    <t>FL2033,FLDH</t>
    <phoneticPr fontId="2"/>
  </si>
  <si>
    <t>FL2033PC,FLDH</t>
    <phoneticPr fontId="2"/>
  </si>
  <si>
    <t>ML2033,FLFH-LB</t>
    <phoneticPr fontId="2"/>
  </si>
  <si>
    <t>ML2033PC,FLFH-LB</t>
    <phoneticPr fontId="2"/>
  </si>
  <si>
    <t>※１</t>
    <phoneticPr fontId="2"/>
  </si>
  <si>
    <t>※１　直進アシスト仕様は操作部移設KITが別途必です。</t>
    <phoneticPr fontId="2"/>
  </si>
  <si>
    <t>ドローバヒッチKIT</t>
    <phoneticPr fontId="2"/>
  </si>
  <si>
    <t>YT233AJ</t>
  </si>
  <si>
    <t>1B1715-25802</t>
    <phoneticPr fontId="2"/>
  </si>
  <si>
    <t>1B1725-25802</t>
    <phoneticPr fontId="2"/>
  </si>
  <si>
    <t>1B1715-25501</t>
    <phoneticPr fontId="2"/>
  </si>
  <si>
    <t>1B1725-25501</t>
    <phoneticPr fontId="2"/>
  </si>
  <si>
    <t>1B1625-29000-1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</si>
</sst>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3" fillId="0" borderId="16" xfId="0" applyFont="1" applyBorder="1">
      <alignment vertical="center"/>
    </xf>
    <xf numFmtId="38" fontId="3" fillId="0" borderId="26" xfId="1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7" xfId="0" applyFont="1" applyBorder="1">
      <alignment vertical="center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3" fillId="2" borderId="54" xfId="0" applyFont="1" applyFill="1" applyBorder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43" xfId="0" applyFont="1" applyBorder="1">
      <alignment vertical="center"/>
    </xf>
    <xf numFmtId="0" fontId="3" fillId="0" borderId="19" xfId="0" applyFont="1" applyBorder="1">
      <alignment vertical="center"/>
    </xf>
    <xf numFmtId="38" fontId="3" fillId="0" borderId="10" xfId="1" applyFont="1" applyFill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2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62" xfId="0" applyFont="1" applyBorder="1" applyAlignment="1">
      <alignment horizontal="left"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62" xfId="0" applyFont="1" applyBorder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72" xfId="0" applyFont="1" applyBorder="1">
      <alignment vertical="center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8" fontId="3" fillId="0" borderId="27" xfId="1" applyFont="1" applyFill="1" applyBorder="1">
      <alignment vertical="center"/>
    </xf>
    <xf numFmtId="0" fontId="4" fillId="0" borderId="13" xfId="0" applyFont="1" applyBorder="1" applyAlignment="1">
      <alignment horizontal="center" vertical="top" wrapText="1"/>
    </xf>
    <xf numFmtId="38" fontId="3" fillId="0" borderId="38" xfId="1" applyFont="1" applyFill="1" applyBorder="1" applyAlignment="1">
      <alignment vertical="center"/>
    </xf>
    <xf numFmtId="38" fontId="3" fillId="0" borderId="40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11" xfId="0" applyFont="1" applyBorder="1" applyAlignment="1">
      <alignment horizontal="left" vertical="center" wrapText="1"/>
    </xf>
    <xf numFmtId="0" fontId="3" fillId="0" borderId="63" xfId="0" applyFont="1" applyBorder="1">
      <alignment vertical="center"/>
    </xf>
    <xf numFmtId="0" fontId="4" fillId="0" borderId="67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53" xfId="0" applyFont="1" applyBorder="1">
      <alignment vertical="center"/>
    </xf>
    <xf numFmtId="0" fontId="6" fillId="0" borderId="42" xfId="0" applyFont="1" applyBorder="1">
      <alignment vertical="center"/>
    </xf>
    <xf numFmtId="38" fontId="6" fillId="0" borderId="40" xfId="1" applyFont="1" applyFill="1" applyBorder="1" applyAlignment="1">
      <alignment vertical="center"/>
    </xf>
    <xf numFmtId="3" fontId="6" fillId="0" borderId="41" xfId="0" applyNumberFormat="1" applyFont="1" applyBorder="1" applyAlignment="1">
      <alignment horizontal="righ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55" xfId="0" applyFont="1" applyBorder="1">
      <alignment vertical="center"/>
    </xf>
    <xf numFmtId="0" fontId="6" fillId="0" borderId="56" xfId="0" applyFont="1" applyBorder="1">
      <alignment vertical="center"/>
    </xf>
    <xf numFmtId="38" fontId="6" fillId="0" borderId="38" xfId="1" applyFont="1" applyFill="1" applyBorder="1" applyAlignment="1">
      <alignment vertical="center"/>
    </xf>
    <xf numFmtId="3" fontId="6" fillId="0" borderId="39" xfId="0" applyNumberFormat="1" applyFont="1" applyBorder="1" applyAlignment="1">
      <alignment horizontal="right" vertical="center" wrapText="1"/>
    </xf>
    <xf numFmtId="0" fontId="6" fillId="0" borderId="29" xfId="0" applyFont="1" applyBorder="1">
      <alignment vertical="center"/>
    </xf>
    <xf numFmtId="0" fontId="6" fillId="0" borderId="20" xfId="0" applyFont="1" applyBorder="1">
      <alignment vertical="center"/>
    </xf>
    <xf numFmtId="38" fontId="6" fillId="0" borderId="6" xfId="1" applyFont="1" applyFill="1" applyBorder="1" applyAlignment="1">
      <alignment vertical="center"/>
    </xf>
    <xf numFmtId="3" fontId="6" fillId="0" borderId="7" xfId="0" applyNumberFormat="1" applyFont="1" applyBorder="1" applyAlignment="1">
      <alignment horizontal="right" vertical="center" wrapText="1"/>
    </xf>
    <xf numFmtId="3" fontId="3" fillId="3" borderId="76" xfId="0" applyNumberFormat="1" applyFont="1" applyFill="1" applyBorder="1" applyAlignment="1">
      <alignment vertical="center" wrapText="1"/>
    </xf>
    <xf numFmtId="38" fontId="3" fillId="4" borderId="73" xfId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 wrapText="1"/>
    </xf>
    <xf numFmtId="38" fontId="3" fillId="4" borderId="36" xfId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 wrapText="1"/>
    </xf>
    <xf numFmtId="38" fontId="3" fillId="4" borderId="39" xfId="1" applyFont="1" applyFill="1" applyBorder="1" applyAlignment="1">
      <alignment vertical="center"/>
    </xf>
    <xf numFmtId="3" fontId="3" fillId="3" borderId="40" xfId="0" applyNumberFormat="1" applyFont="1" applyFill="1" applyBorder="1" applyAlignment="1">
      <alignment vertical="center" wrapText="1"/>
    </xf>
    <xf numFmtId="38" fontId="3" fillId="4" borderId="41" xfId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 wrapText="1"/>
    </xf>
    <xf numFmtId="38" fontId="3" fillId="4" borderId="85" xfId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 wrapText="1"/>
    </xf>
    <xf numFmtId="38" fontId="3" fillId="4" borderId="87" xfId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 wrapText="1"/>
    </xf>
    <xf numFmtId="38" fontId="3" fillId="4" borderId="89" xfId="1" applyFont="1" applyFill="1" applyBorder="1" applyAlignment="1">
      <alignment vertical="center"/>
    </xf>
    <xf numFmtId="3" fontId="3" fillId="3" borderId="40" xfId="0" applyNumberFormat="1" applyFont="1" applyFill="1" applyBorder="1" applyAlignment="1">
      <alignment horizontal="right" vertical="center" wrapText="1" indent="1"/>
    </xf>
    <xf numFmtId="38" fontId="3" fillId="4" borderId="41" xfId="1" applyFont="1" applyFill="1" applyBorder="1">
      <alignment vertical="center"/>
    </xf>
    <xf numFmtId="3" fontId="3" fillId="3" borderId="90" xfId="0" applyNumberFormat="1" applyFont="1" applyFill="1" applyBorder="1" applyAlignment="1">
      <alignment horizontal="right" vertical="center" wrapText="1" indent="1"/>
    </xf>
    <xf numFmtId="38" fontId="3" fillId="4" borderId="91" xfId="1" applyFont="1" applyFill="1" applyBorder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3" fontId="6" fillId="3" borderId="83" xfId="0" applyNumberFormat="1" applyFont="1" applyFill="1" applyBorder="1" applyAlignment="1">
      <alignment vertical="center" wrapText="1"/>
    </xf>
    <xf numFmtId="38" fontId="3" fillId="0" borderId="76" xfId="1" applyFont="1" applyFill="1" applyBorder="1" applyAlignment="1">
      <alignment vertical="center"/>
    </xf>
    <xf numFmtId="38" fontId="3" fillId="0" borderId="73" xfId="1" applyFont="1" applyFill="1" applyBorder="1" applyAlignment="1">
      <alignment vertical="center"/>
    </xf>
    <xf numFmtId="38" fontId="3" fillId="0" borderId="39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38" fontId="3" fillId="0" borderId="6" xfId="1" applyFont="1" applyFill="1" applyBorder="1" applyAlignment="1">
      <alignment vertical="center"/>
    </xf>
    <xf numFmtId="3" fontId="4" fillId="0" borderId="7" xfId="0" applyNumberFormat="1" applyFont="1" applyBorder="1" applyAlignment="1">
      <alignment horizontal="right" vertical="center" wrapText="1"/>
    </xf>
    <xf numFmtId="38" fontId="6" fillId="0" borderId="8" xfId="1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6" fillId="0" borderId="7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E74E-5BA6-4A39-A860-D69CB7232CB3}">
  <dimension ref="B2:J80"/>
  <sheetViews>
    <sheetView tabSelected="1" zoomScale="80" zoomScaleNormal="80" workbookViewId="0">
      <selection activeCell="G81" sqref="G81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9.5" style="1" customWidth="1"/>
    <col min="4" max="4" width="15.375" style="1" customWidth="1"/>
    <col min="5" max="5" width="22.5" style="1" customWidth="1"/>
    <col min="6" max="6" width="10.125" style="1" customWidth="1"/>
    <col min="7" max="7" width="12.375" style="1" customWidth="1"/>
    <col min="8" max="8" width="13.5" style="1" customWidth="1"/>
    <col min="9" max="9" width="14.375" style="1" customWidth="1"/>
    <col min="10" max="10" width="39.125" style="1" bestFit="1" customWidth="1"/>
    <col min="11" max="11" width="8.75" style="1"/>
    <col min="12" max="12" width="22.375" style="1" bestFit="1" customWidth="1"/>
    <col min="13" max="13" width="9.625" style="1" customWidth="1"/>
    <col min="14" max="14" width="3" style="1" bestFit="1" customWidth="1"/>
    <col min="15" max="16384" width="8.75" style="1"/>
  </cols>
  <sheetData>
    <row r="2" spans="2:10" ht="21" x14ac:dyDescent="0.4">
      <c r="B2" s="20" t="s">
        <v>56</v>
      </c>
    </row>
    <row r="4" spans="2:10" x14ac:dyDescent="0.4">
      <c r="B4" s="1" t="s">
        <v>0</v>
      </c>
    </row>
    <row r="5" spans="2:10" ht="16.5" thickBot="1" x14ac:dyDescent="0.45">
      <c r="B5" s="7"/>
      <c r="C5" s="1" t="s">
        <v>1</v>
      </c>
    </row>
    <row r="6" spans="2:10" x14ac:dyDescent="0.4">
      <c r="H6" s="152" t="s">
        <v>2</v>
      </c>
      <c r="I6" s="153"/>
    </row>
    <row r="7" spans="2:10" ht="16.5" thickBot="1" x14ac:dyDescent="0.45">
      <c r="H7" s="52" t="s">
        <v>3</v>
      </c>
      <c r="I7" s="57" t="s">
        <v>4</v>
      </c>
    </row>
    <row r="8" spans="2:10" ht="30" customHeight="1" thickBot="1" x14ac:dyDescent="0.45">
      <c r="F8" s="154" t="s">
        <v>5</v>
      </c>
      <c r="G8" s="155"/>
      <c r="H8" s="53">
        <f>SUMIF(B:B,"○",H:H)</f>
        <v>4786300</v>
      </c>
      <c r="I8" s="5">
        <f>SUMIF(B:B,"○",I:I)</f>
        <v>5264930</v>
      </c>
    </row>
    <row r="9" spans="2:10" x14ac:dyDescent="0.4">
      <c r="F9" s="1" t="s">
        <v>6</v>
      </c>
    </row>
    <row r="10" spans="2:10" ht="16.5" thickBot="1" x14ac:dyDescent="0.45">
      <c r="B10" s="1" t="s">
        <v>7</v>
      </c>
    </row>
    <row r="11" spans="2:10" s="2" customFormat="1" ht="18.75" customHeight="1" x14ac:dyDescent="0.4">
      <c r="B11" s="156" t="s">
        <v>8</v>
      </c>
      <c r="C11" s="136" t="s">
        <v>9</v>
      </c>
      <c r="D11" s="150"/>
      <c r="E11" s="151"/>
      <c r="F11" s="158" t="s">
        <v>10</v>
      </c>
      <c r="G11" s="160" t="s">
        <v>11</v>
      </c>
      <c r="H11" s="137" t="s">
        <v>2</v>
      </c>
      <c r="I11" s="138"/>
      <c r="J11" s="139" t="s">
        <v>12</v>
      </c>
    </row>
    <row r="12" spans="2:10" s="2" customFormat="1" ht="19.5" customHeight="1" thickBot="1" x14ac:dyDescent="0.45">
      <c r="B12" s="157"/>
      <c r="C12" s="116"/>
      <c r="D12" s="117"/>
      <c r="E12" s="118"/>
      <c r="F12" s="159"/>
      <c r="G12" s="161"/>
      <c r="H12" s="54" t="s">
        <v>3</v>
      </c>
      <c r="I12" s="3" t="s">
        <v>4</v>
      </c>
      <c r="J12" s="140"/>
    </row>
    <row r="13" spans="2:10" ht="24" customHeight="1" x14ac:dyDescent="0.4">
      <c r="B13" s="13" t="s">
        <v>13</v>
      </c>
      <c r="C13" s="136">
        <v>23</v>
      </c>
      <c r="D13" s="150"/>
      <c r="E13" s="151"/>
      <c r="F13" s="62" t="s">
        <v>14</v>
      </c>
      <c r="G13" s="47" t="s">
        <v>57</v>
      </c>
      <c r="H13" s="81">
        <v>2786000</v>
      </c>
      <c r="I13" s="82">
        <v>3064600.0000000005</v>
      </c>
      <c r="J13" s="162" t="s">
        <v>92</v>
      </c>
    </row>
    <row r="14" spans="2:10" ht="24" customHeight="1" x14ac:dyDescent="0.4">
      <c r="B14" s="14"/>
      <c r="C14" s="119"/>
      <c r="D14" s="120"/>
      <c r="E14" s="121"/>
      <c r="F14" s="63" t="s">
        <v>14</v>
      </c>
      <c r="G14" s="48" t="s">
        <v>58</v>
      </c>
      <c r="H14" s="83">
        <v>2896000</v>
      </c>
      <c r="I14" s="84">
        <f t="shared" ref="I14:I46" si="0">+H14*1.1</f>
        <v>3185600.0000000005</v>
      </c>
      <c r="J14" s="162"/>
    </row>
    <row r="15" spans="2:10" ht="24" customHeight="1" x14ac:dyDescent="0.4">
      <c r="B15" s="14"/>
      <c r="C15" s="119"/>
      <c r="D15" s="120"/>
      <c r="E15" s="121"/>
      <c r="F15" s="63" t="s">
        <v>14</v>
      </c>
      <c r="G15" s="48" t="s">
        <v>59</v>
      </c>
      <c r="H15" s="83">
        <v>3361000</v>
      </c>
      <c r="I15" s="84">
        <f t="shared" si="0"/>
        <v>3697100.0000000005</v>
      </c>
      <c r="J15" s="162"/>
    </row>
    <row r="16" spans="2:10" ht="24" customHeight="1" x14ac:dyDescent="0.4">
      <c r="B16" s="15"/>
      <c r="C16" s="122"/>
      <c r="D16" s="123"/>
      <c r="E16" s="124"/>
      <c r="F16" s="64" t="s">
        <v>14</v>
      </c>
      <c r="G16" s="26" t="s">
        <v>60</v>
      </c>
      <c r="H16" s="85">
        <v>3471000</v>
      </c>
      <c r="I16" s="86">
        <f t="shared" si="0"/>
        <v>3818100.0000000005</v>
      </c>
      <c r="J16" s="162"/>
    </row>
    <row r="17" spans="2:10" ht="24" customHeight="1" x14ac:dyDescent="0.4">
      <c r="B17" s="13"/>
      <c r="C17" s="113">
        <v>24.5</v>
      </c>
      <c r="D17" s="114"/>
      <c r="E17" s="115"/>
      <c r="F17" s="65" t="s">
        <v>15</v>
      </c>
      <c r="G17" s="27" t="s">
        <v>61</v>
      </c>
      <c r="H17" s="87">
        <v>2921000</v>
      </c>
      <c r="I17" s="88">
        <f t="shared" si="0"/>
        <v>3213100.0000000005</v>
      </c>
      <c r="J17" s="162"/>
    </row>
    <row r="18" spans="2:10" ht="24" customHeight="1" x14ac:dyDescent="0.4">
      <c r="B18" s="14"/>
      <c r="C18" s="119"/>
      <c r="D18" s="120"/>
      <c r="E18" s="121"/>
      <c r="F18" s="63" t="s">
        <v>15</v>
      </c>
      <c r="G18" s="48" t="s">
        <v>58</v>
      </c>
      <c r="H18" s="83">
        <v>3031000</v>
      </c>
      <c r="I18" s="84">
        <f t="shared" si="0"/>
        <v>3334100.0000000005</v>
      </c>
      <c r="J18" s="162"/>
    </row>
    <row r="19" spans="2:10" ht="24" customHeight="1" x14ac:dyDescent="0.4">
      <c r="B19" s="14"/>
      <c r="C19" s="119"/>
      <c r="D19" s="120"/>
      <c r="E19" s="121"/>
      <c r="F19" s="63" t="s">
        <v>15</v>
      </c>
      <c r="G19" s="48" t="s">
        <v>75</v>
      </c>
      <c r="H19" s="83">
        <v>3541000</v>
      </c>
      <c r="I19" s="84">
        <f t="shared" si="0"/>
        <v>3895100.0000000005</v>
      </c>
      <c r="J19" s="162"/>
    </row>
    <row r="20" spans="2:10" ht="24" customHeight="1" x14ac:dyDescent="0.4">
      <c r="B20" s="14"/>
      <c r="C20" s="119"/>
      <c r="D20" s="120"/>
      <c r="E20" s="121"/>
      <c r="F20" s="63" t="s">
        <v>15</v>
      </c>
      <c r="G20" s="48" t="s">
        <v>62</v>
      </c>
      <c r="H20" s="83">
        <v>3496000</v>
      </c>
      <c r="I20" s="84">
        <v>3845600.0000000005</v>
      </c>
      <c r="J20" s="162"/>
    </row>
    <row r="21" spans="2:10" ht="24" customHeight="1" x14ac:dyDescent="0.4">
      <c r="B21" s="14"/>
      <c r="C21" s="119"/>
      <c r="D21" s="120"/>
      <c r="E21" s="121"/>
      <c r="F21" s="63" t="s">
        <v>15</v>
      </c>
      <c r="G21" s="48" t="s">
        <v>60</v>
      </c>
      <c r="H21" s="83">
        <v>3606000</v>
      </c>
      <c r="I21" s="84">
        <f t="shared" si="0"/>
        <v>3966600.0000000005</v>
      </c>
      <c r="J21" s="162"/>
    </row>
    <row r="22" spans="2:10" ht="24" customHeight="1" x14ac:dyDescent="0.4">
      <c r="B22" s="14"/>
      <c r="C22" s="119"/>
      <c r="D22" s="120"/>
      <c r="E22" s="121"/>
      <c r="F22" s="63" t="s">
        <v>15</v>
      </c>
      <c r="G22" s="48" t="s">
        <v>76</v>
      </c>
      <c r="H22" s="83">
        <v>4116000</v>
      </c>
      <c r="I22" s="84">
        <f t="shared" si="0"/>
        <v>4527600</v>
      </c>
      <c r="J22" s="162"/>
    </row>
    <row r="23" spans="2:10" ht="24" customHeight="1" x14ac:dyDescent="0.4">
      <c r="B23" s="14"/>
      <c r="C23" s="119"/>
      <c r="D23" s="120"/>
      <c r="E23" s="121"/>
      <c r="F23" s="63" t="s">
        <v>15</v>
      </c>
      <c r="G23" s="48" t="s">
        <v>77</v>
      </c>
      <c r="H23" s="83">
        <v>3411000</v>
      </c>
      <c r="I23" s="84">
        <f t="shared" si="0"/>
        <v>3752100.0000000005</v>
      </c>
      <c r="J23" s="162"/>
    </row>
    <row r="24" spans="2:10" ht="24" customHeight="1" x14ac:dyDescent="0.4">
      <c r="B24" s="14"/>
      <c r="C24" s="119"/>
      <c r="D24" s="120"/>
      <c r="E24" s="121"/>
      <c r="F24" s="63" t="s">
        <v>15</v>
      </c>
      <c r="G24" s="48" t="s">
        <v>78</v>
      </c>
      <c r="H24" s="83">
        <v>3911000</v>
      </c>
      <c r="I24" s="84">
        <f t="shared" si="0"/>
        <v>4302100</v>
      </c>
      <c r="J24" s="162"/>
    </row>
    <row r="25" spans="2:10" ht="24" customHeight="1" x14ac:dyDescent="0.4">
      <c r="B25" s="14"/>
      <c r="C25" s="119"/>
      <c r="D25" s="120"/>
      <c r="E25" s="121"/>
      <c r="F25" s="63" t="s">
        <v>15</v>
      </c>
      <c r="G25" s="48" t="s">
        <v>80</v>
      </c>
      <c r="H25" s="83">
        <v>3436000</v>
      </c>
      <c r="I25" s="84">
        <f t="shared" si="0"/>
        <v>3779600.0000000005</v>
      </c>
      <c r="J25" s="162"/>
    </row>
    <row r="26" spans="2:10" ht="24" customHeight="1" x14ac:dyDescent="0.4">
      <c r="B26" s="22"/>
      <c r="C26" s="119"/>
      <c r="D26" s="120"/>
      <c r="E26" s="121"/>
      <c r="F26" s="63" t="s">
        <v>15</v>
      </c>
      <c r="G26" s="49" t="s">
        <v>81</v>
      </c>
      <c r="H26" s="83">
        <v>3936000</v>
      </c>
      <c r="I26" s="84">
        <f t="shared" si="0"/>
        <v>4329600</v>
      </c>
      <c r="J26" s="162"/>
    </row>
    <row r="27" spans="2:10" ht="24" customHeight="1" x14ac:dyDescent="0.4">
      <c r="B27" s="14" t="s">
        <v>13</v>
      </c>
      <c r="C27" s="119"/>
      <c r="D27" s="120"/>
      <c r="E27" s="121"/>
      <c r="F27" s="63" t="s">
        <v>15</v>
      </c>
      <c r="G27" s="48" t="s">
        <v>82</v>
      </c>
      <c r="H27" s="83">
        <v>4011000</v>
      </c>
      <c r="I27" s="84">
        <f t="shared" si="0"/>
        <v>4412100</v>
      </c>
      <c r="J27" s="162"/>
    </row>
    <row r="28" spans="2:10" ht="24" customHeight="1" x14ac:dyDescent="0.4">
      <c r="B28" s="24"/>
      <c r="C28" s="122"/>
      <c r="D28" s="123"/>
      <c r="E28" s="124"/>
      <c r="F28" s="64" t="s">
        <v>15</v>
      </c>
      <c r="G28" s="50" t="s">
        <v>83</v>
      </c>
      <c r="H28" s="85">
        <v>4511000</v>
      </c>
      <c r="I28" s="86">
        <f t="shared" si="0"/>
        <v>4962100</v>
      </c>
      <c r="J28" s="162"/>
    </row>
    <row r="29" spans="2:10" ht="24" customHeight="1" x14ac:dyDescent="0.4">
      <c r="B29" s="13"/>
      <c r="C29" s="113">
        <v>29</v>
      </c>
      <c r="D29" s="114"/>
      <c r="E29" s="115"/>
      <c r="F29" s="65" t="s">
        <v>16</v>
      </c>
      <c r="G29" s="27" t="s">
        <v>79</v>
      </c>
      <c r="H29" s="89">
        <v>3581000</v>
      </c>
      <c r="I29" s="90">
        <f t="shared" si="0"/>
        <v>3939100.0000000005</v>
      </c>
      <c r="J29" s="162"/>
    </row>
    <row r="30" spans="2:10" ht="24" customHeight="1" x14ac:dyDescent="0.4">
      <c r="B30" s="14"/>
      <c r="C30" s="119"/>
      <c r="D30" s="120"/>
      <c r="E30" s="121"/>
      <c r="F30" s="63" t="s">
        <v>16</v>
      </c>
      <c r="G30" s="48" t="s">
        <v>64</v>
      </c>
      <c r="H30" s="91">
        <v>3691000</v>
      </c>
      <c r="I30" s="92">
        <f t="shared" si="0"/>
        <v>4060100.0000000005</v>
      </c>
      <c r="J30" s="162"/>
    </row>
    <row r="31" spans="2:10" ht="24" customHeight="1" x14ac:dyDescent="0.4">
      <c r="B31" s="14"/>
      <c r="C31" s="119"/>
      <c r="D31" s="120"/>
      <c r="E31" s="121"/>
      <c r="F31" s="63" t="s">
        <v>16</v>
      </c>
      <c r="G31" s="48" t="s">
        <v>65</v>
      </c>
      <c r="H31" s="91">
        <v>4156000</v>
      </c>
      <c r="I31" s="92">
        <v>4571600</v>
      </c>
      <c r="J31" s="162"/>
    </row>
    <row r="32" spans="2:10" ht="24" customHeight="1" x14ac:dyDescent="0.4">
      <c r="B32" s="15"/>
      <c r="C32" s="122"/>
      <c r="D32" s="123"/>
      <c r="E32" s="124"/>
      <c r="F32" s="64" t="s">
        <v>16</v>
      </c>
      <c r="G32" s="26" t="s">
        <v>66</v>
      </c>
      <c r="H32" s="93">
        <v>4266000</v>
      </c>
      <c r="I32" s="94">
        <f t="shared" si="0"/>
        <v>4692600</v>
      </c>
      <c r="J32" s="162"/>
    </row>
    <row r="33" spans="2:10" ht="24" customHeight="1" x14ac:dyDescent="0.4">
      <c r="B33" s="13"/>
      <c r="C33" s="113">
        <v>29</v>
      </c>
      <c r="D33" s="114"/>
      <c r="E33" s="115"/>
      <c r="F33" s="65" t="s">
        <v>17</v>
      </c>
      <c r="G33" s="27" t="s">
        <v>64</v>
      </c>
      <c r="H33" s="89">
        <v>3721000</v>
      </c>
      <c r="I33" s="90">
        <f t="shared" si="0"/>
        <v>4093100.0000000005</v>
      </c>
      <c r="J33" s="162"/>
    </row>
    <row r="34" spans="2:10" ht="24" customHeight="1" x14ac:dyDescent="0.4">
      <c r="B34" s="15"/>
      <c r="C34" s="122"/>
      <c r="D34" s="123"/>
      <c r="E34" s="124"/>
      <c r="F34" s="64" t="s">
        <v>17</v>
      </c>
      <c r="G34" s="26" t="s">
        <v>66</v>
      </c>
      <c r="H34" s="93">
        <v>4296000</v>
      </c>
      <c r="I34" s="94">
        <f t="shared" si="0"/>
        <v>4725600</v>
      </c>
      <c r="J34" s="162"/>
    </row>
    <row r="35" spans="2:10" ht="24" customHeight="1" x14ac:dyDescent="0.4">
      <c r="B35" s="13"/>
      <c r="C35" s="113">
        <v>32.9</v>
      </c>
      <c r="D35" s="114"/>
      <c r="E35" s="115"/>
      <c r="F35" s="65" t="s">
        <v>18</v>
      </c>
      <c r="G35" s="27" t="s">
        <v>63</v>
      </c>
      <c r="H35" s="87">
        <v>3856000</v>
      </c>
      <c r="I35" s="88">
        <f t="shared" si="0"/>
        <v>4241600</v>
      </c>
      <c r="J35" s="162"/>
    </row>
    <row r="36" spans="2:10" ht="24" customHeight="1" x14ac:dyDescent="0.4">
      <c r="B36" s="14"/>
      <c r="C36" s="119"/>
      <c r="D36" s="120"/>
      <c r="E36" s="121"/>
      <c r="F36" s="63" t="s">
        <v>18</v>
      </c>
      <c r="G36" s="48" t="s">
        <v>64</v>
      </c>
      <c r="H36" s="83">
        <v>3966000</v>
      </c>
      <c r="I36" s="84">
        <f t="shared" si="0"/>
        <v>4362600</v>
      </c>
      <c r="J36" s="162"/>
    </row>
    <row r="37" spans="2:10" ht="24" customHeight="1" x14ac:dyDescent="0.4">
      <c r="B37" s="14"/>
      <c r="C37" s="119"/>
      <c r="D37" s="120"/>
      <c r="E37" s="121"/>
      <c r="F37" s="63" t="s">
        <v>18</v>
      </c>
      <c r="G37" s="48" t="s">
        <v>84</v>
      </c>
      <c r="H37" s="100">
        <v>4476000</v>
      </c>
      <c r="I37" s="84">
        <f t="shared" si="0"/>
        <v>4923600</v>
      </c>
      <c r="J37" s="162"/>
    </row>
    <row r="38" spans="2:10" ht="24" customHeight="1" x14ac:dyDescent="0.4">
      <c r="B38" s="14"/>
      <c r="C38" s="119"/>
      <c r="D38" s="120"/>
      <c r="E38" s="121"/>
      <c r="F38" s="63" t="s">
        <v>18</v>
      </c>
      <c r="G38" s="48" t="s">
        <v>65</v>
      </c>
      <c r="H38" s="100">
        <v>4431000</v>
      </c>
      <c r="I38" s="84">
        <f t="shared" si="0"/>
        <v>4874100</v>
      </c>
      <c r="J38" s="162"/>
    </row>
    <row r="39" spans="2:10" ht="24" customHeight="1" x14ac:dyDescent="0.4">
      <c r="B39" s="22"/>
      <c r="C39" s="119"/>
      <c r="D39" s="120"/>
      <c r="E39" s="121"/>
      <c r="F39" s="63" t="s">
        <v>18</v>
      </c>
      <c r="G39" s="49" t="s">
        <v>86</v>
      </c>
      <c r="H39" s="100">
        <v>4541000</v>
      </c>
      <c r="I39" s="84">
        <f t="shared" si="0"/>
        <v>4995100</v>
      </c>
      <c r="J39" s="162"/>
    </row>
    <row r="40" spans="2:10" ht="24" customHeight="1" x14ac:dyDescent="0.4">
      <c r="B40" s="15"/>
      <c r="C40" s="122"/>
      <c r="D40" s="123"/>
      <c r="E40" s="124"/>
      <c r="F40" s="64" t="s">
        <v>18</v>
      </c>
      <c r="G40" s="26" t="s">
        <v>89</v>
      </c>
      <c r="H40" s="85">
        <v>5051000</v>
      </c>
      <c r="I40" s="86">
        <f t="shared" si="0"/>
        <v>5556100</v>
      </c>
      <c r="J40" s="162"/>
    </row>
    <row r="41" spans="2:10" ht="24" customHeight="1" x14ac:dyDescent="0.4">
      <c r="B41" s="13"/>
      <c r="C41" s="113">
        <v>32.9</v>
      </c>
      <c r="D41" s="114"/>
      <c r="E41" s="115"/>
      <c r="F41" s="65" t="s">
        <v>87</v>
      </c>
      <c r="G41" s="27" t="s">
        <v>88</v>
      </c>
      <c r="H41" s="87">
        <v>3996000</v>
      </c>
      <c r="I41" s="88">
        <f t="shared" si="0"/>
        <v>4395600</v>
      </c>
      <c r="J41" s="163"/>
    </row>
    <row r="42" spans="2:10" ht="24" customHeight="1" x14ac:dyDescent="0.4">
      <c r="B42" s="23"/>
      <c r="C42" s="119"/>
      <c r="D42" s="120"/>
      <c r="E42" s="121"/>
      <c r="F42" s="63" t="s">
        <v>113</v>
      </c>
      <c r="G42" s="50" t="s">
        <v>84</v>
      </c>
      <c r="H42" s="83">
        <v>4496000</v>
      </c>
      <c r="I42" s="84">
        <f t="shared" si="0"/>
        <v>4945600</v>
      </c>
      <c r="J42" s="163"/>
    </row>
    <row r="43" spans="2:10" ht="24" customHeight="1" x14ac:dyDescent="0.4">
      <c r="B43" s="22" t="s">
        <v>19</v>
      </c>
      <c r="C43" s="119"/>
      <c r="D43" s="120"/>
      <c r="E43" s="121"/>
      <c r="F43" s="63" t="s">
        <v>113</v>
      </c>
      <c r="G43" s="49" t="s">
        <v>86</v>
      </c>
      <c r="H43" s="83">
        <v>4571000</v>
      </c>
      <c r="I43" s="84">
        <f t="shared" si="0"/>
        <v>5028100</v>
      </c>
      <c r="J43" s="163"/>
    </row>
    <row r="44" spans="2:10" ht="24" customHeight="1" x14ac:dyDescent="0.4">
      <c r="B44" s="15"/>
      <c r="C44" s="122"/>
      <c r="D44" s="123"/>
      <c r="E44" s="124"/>
      <c r="F44" s="64" t="s">
        <v>113</v>
      </c>
      <c r="G44" s="26" t="s">
        <v>89</v>
      </c>
      <c r="H44" s="85">
        <v>5071000</v>
      </c>
      <c r="I44" s="86">
        <f t="shared" si="0"/>
        <v>5578100</v>
      </c>
      <c r="J44" s="164"/>
    </row>
    <row r="45" spans="2:10" ht="24" customHeight="1" x14ac:dyDescent="0.4">
      <c r="B45" s="25"/>
      <c r="C45" s="113">
        <v>32.9</v>
      </c>
      <c r="D45" s="114"/>
      <c r="E45" s="115"/>
      <c r="F45" s="65" t="s">
        <v>85</v>
      </c>
      <c r="G45" s="27" t="s">
        <v>90</v>
      </c>
      <c r="H45" s="95">
        <v>4946000</v>
      </c>
      <c r="I45" s="96">
        <f t="shared" si="0"/>
        <v>5440600</v>
      </c>
      <c r="J45" s="164"/>
    </row>
    <row r="46" spans="2:10" ht="24" customHeight="1" thickBot="1" x14ac:dyDescent="0.45">
      <c r="B46" s="12" t="s">
        <v>13</v>
      </c>
      <c r="C46" s="116"/>
      <c r="D46" s="117"/>
      <c r="E46" s="118"/>
      <c r="F46" s="66" t="s">
        <v>18</v>
      </c>
      <c r="G46" s="51" t="s">
        <v>91</v>
      </c>
      <c r="H46" s="97">
        <v>5446000</v>
      </c>
      <c r="I46" s="98">
        <f t="shared" si="0"/>
        <v>5990600.0000000009</v>
      </c>
      <c r="J46" s="165"/>
    </row>
    <row r="48" spans="2:10" ht="16.5" thickBot="1" x14ac:dyDescent="0.45">
      <c r="B48" s="1" t="s">
        <v>20</v>
      </c>
    </row>
    <row r="49" spans="2:10" s="2" customFormat="1" ht="18.75" customHeight="1" x14ac:dyDescent="0.4">
      <c r="B49" s="136" t="s">
        <v>8</v>
      </c>
      <c r="C49" s="136" t="s">
        <v>21</v>
      </c>
      <c r="D49" s="150"/>
      <c r="E49" s="151"/>
      <c r="F49" s="8" t="s">
        <v>10</v>
      </c>
      <c r="G49" s="9" t="s">
        <v>22</v>
      </c>
      <c r="H49" s="137" t="s">
        <v>2</v>
      </c>
      <c r="I49" s="138"/>
      <c r="J49" s="139" t="s">
        <v>12</v>
      </c>
    </row>
    <row r="50" spans="2:10" s="2" customFormat="1" ht="19.5" customHeight="1" thickBot="1" x14ac:dyDescent="0.45">
      <c r="B50" s="116"/>
      <c r="C50" s="116"/>
      <c r="D50" s="117"/>
      <c r="E50" s="118"/>
      <c r="F50" s="141" t="s">
        <v>23</v>
      </c>
      <c r="G50" s="142"/>
      <c r="H50" s="54" t="s">
        <v>3</v>
      </c>
      <c r="I50" s="3" t="s">
        <v>4</v>
      </c>
      <c r="J50" s="140"/>
    </row>
    <row r="51" spans="2:10" ht="24" customHeight="1" x14ac:dyDescent="0.4">
      <c r="B51" s="46"/>
      <c r="C51" s="168" t="s">
        <v>55</v>
      </c>
      <c r="D51" s="169"/>
      <c r="E51" s="147" t="s">
        <v>25</v>
      </c>
      <c r="F51" s="145" t="s">
        <v>96</v>
      </c>
      <c r="G51" s="146"/>
      <c r="H51" s="101">
        <v>10600</v>
      </c>
      <c r="I51" s="102">
        <f t="shared" ref="I51:I78" si="1">H51*1.1</f>
        <v>11660.000000000002</v>
      </c>
      <c r="J51" s="46" t="s">
        <v>24</v>
      </c>
    </row>
    <row r="52" spans="2:10" ht="24" customHeight="1" x14ac:dyDescent="0.4">
      <c r="B52" s="15" t="s">
        <v>13</v>
      </c>
      <c r="C52" s="170"/>
      <c r="D52" s="171"/>
      <c r="E52" s="148"/>
      <c r="F52" s="21" t="s">
        <v>26</v>
      </c>
      <c r="G52" s="30">
        <v>1</v>
      </c>
      <c r="H52" s="55">
        <f>+H51*G52</f>
        <v>10600</v>
      </c>
      <c r="I52" s="103">
        <f t="shared" si="1"/>
        <v>11660.000000000002</v>
      </c>
      <c r="J52" s="18" t="s">
        <v>27</v>
      </c>
    </row>
    <row r="53" spans="2:10" ht="24" customHeight="1" x14ac:dyDescent="0.4">
      <c r="B53" s="17"/>
      <c r="C53" s="170"/>
      <c r="D53" s="171"/>
      <c r="E53" s="149" t="s">
        <v>29</v>
      </c>
      <c r="F53" s="143" t="s">
        <v>28</v>
      </c>
      <c r="G53" s="144"/>
      <c r="H53" s="104">
        <v>19600</v>
      </c>
      <c r="I53" s="105">
        <f t="shared" si="1"/>
        <v>21560</v>
      </c>
      <c r="J53" s="17" t="s">
        <v>24</v>
      </c>
    </row>
    <row r="54" spans="2:10" ht="24" customHeight="1" x14ac:dyDescent="0.4">
      <c r="B54" s="15" t="s">
        <v>19</v>
      </c>
      <c r="C54" s="170"/>
      <c r="D54" s="171"/>
      <c r="E54" s="148"/>
      <c r="F54" s="21" t="s">
        <v>26</v>
      </c>
      <c r="G54" s="30">
        <v>5</v>
      </c>
      <c r="H54" s="55">
        <f>+H53*G54</f>
        <v>98000</v>
      </c>
      <c r="I54" s="103">
        <f t="shared" si="1"/>
        <v>107800.00000000001</v>
      </c>
      <c r="J54" s="18" t="s">
        <v>27</v>
      </c>
    </row>
    <row r="55" spans="2:10" ht="24" customHeight="1" x14ac:dyDescent="0.4">
      <c r="B55" s="16"/>
      <c r="C55" s="172"/>
      <c r="D55" s="173"/>
      <c r="E55" s="31" t="s">
        <v>30</v>
      </c>
      <c r="F55" s="32" t="s">
        <v>67</v>
      </c>
      <c r="G55" s="33"/>
      <c r="H55" s="34">
        <v>26900</v>
      </c>
      <c r="I55" s="106">
        <f t="shared" si="1"/>
        <v>29590.000000000004</v>
      </c>
      <c r="J55" s="6" t="s">
        <v>31</v>
      </c>
    </row>
    <row r="56" spans="2:10" ht="24" customHeight="1" x14ac:dyDescent="0.4">
      <c r="B56" s="16"/>
      <c r="C56" s="133" t="s">
        <v>101</v>
      </c>
      <c r="D56" s="134"/>
      <c r="E56" s="135"/>
      <c r="F56" s="32" t="s">
        <v>100</v>
      </c>
      <c r="G56" s="33"/>
      <c r="H56" s="34">
        <v>79500</v>
      </c>
      <c r="I56" s="19">
        <f t="shared" si="1"/>
        <v>87450</v>
      </c>
      <c r="J56" s="4"/>
    </row>
    <row r="57" spans="2:10" ht="24" customHeight="1" x14ac:dyDescent="0.4">
      <c r="B57" s="16"/>
      <c r="C57" s="127" t="s">
        <v>32</v>
      </c>
      <c r="D57" s="128"/>
      <c r="E57" s="35" t="s">
        <v>33</v>
      </c>
      <c r="F57" s="32" t="s">
        <v>34</v>
      </c>
      <c r="G57" s="33"/>
      <c r="H57" s="34">
        <v>5700</v>
      </c>
      <c r="I57" s="19">
        <f t="shared" si="1"/>
        <v>6270.0000000000009</v>
      </c>
      <c r="J57" s="61"/>
    </row>
    <row r="58" spans="2:10" ht="24" customHeight="1" x14ac:dyDescent="0.4">
      <c r="B58" s="16"/>
      <c r="C58" s="174" t="s">
        <v>102</v>
      </c>
      <c r="D58" s="175"/>
      <c r="E58" s="58" t="s">
        <v>104</v>
      </c>
      <c r="F58" s="176" t="s">
        <v>108</v>
      </c>
      <c r="G58" s="177"/>
      <c r="H58" s="34">
        <v>605000</v>
      </c>
      <c r="I58" s="19">
        <f t="shared" si="1"/>
        <v>665500</v>
      </c>
      <c r="J58" s="4"/>
    </row>
    <row r="59" spans="2:10" ht="24" customHeight="1" x14ac:dyDescent="0.4">
      <c r="B59" s="16"/>
      <c r="C59" s="172"/>
      <c r="D59" s="173"/>
      <c r="E59" s="58" t="s">
        <v>105</v>
      </c>
      <c r="F59" s="176" t="s">
        <v>109</v>
      </c>
      <c r="G59" s="177"/>
      <c r="H59" s="34">
        <v>670000</v>
      </c>
      <c r="I59" s="19">
        <f t="shared" si="1"/>
        <v>737000.00000000012</v>
      </c>
      <c r="J59" s="4" t="s">
        <v>110</v>
      </c>
    </row>
    <row r="60" spans="2:10" ht="24" customHeight="1" x14ac:dyDescent="0.4">
      <c r="B60" s="16"/>
      <c r="C60" s="174" t="s">
        <v>103</v>
      </c>
      <c r="D60" s="175"/>
      <c r="E60" s="58" t="s">
        <v>104</v>
      </c>
      <c r="F60" s="176" t="s">
        <v>106</v>
      </c>
      <c r="G60" s="177"/>
      <c r="H60" s="34">
        <v>994000</v>
      </c>
      <c r="I60" s="19">
        <f t="shared" si="1"/>
        <v>1093400</v>
      </c>
      <c r="J60" s="4"/>
    </row>
    <row r="61" spans="2:10" ht="24" customHeight="1" x14ac:dyDescent="0.4">
      <c r="B61" s="16"/>
      <c r="C61" s="172"/>
      <c r="D61" s="173"/>
      <c r="E61" s="58" t="s">
        <v>105</v>
      </c>
      <c r="F61" s="176" t="s">
        <v>107</v>
      </c>
      <c r="G61" s="177"/>
      <c r="H61" s="34">
        <v>1098000</v>
      </c>
      <c r="I61" s="19">
        <f t="shared" si="1"/>
        <v>1207800</v>
      </c>
      <c r="J61" s="4" t="s">
        <v>110</v>
      </c>
    </row>
    <row r="62" spans="2:10" ht="24" customHeight="1" x14ac:dyDescent="0.4">
      <c r="B62" s="16"/>
      <c r="C62" s="133" t="s">
        <v>38</v>
      </c>
      <c r="D62" s="134"/>
      <c r="E62" s="27" t="s">
        <v>36</v>
      </c>
      <c r="F62" s="38" t="s">
        <v>70</v>
      </c>
      <c r="G62" s="39"/>
      <c r="H62" s="56">
        <v>118000</v>
      </c>
      <c r="I62" s="29">
        <f t="shared" si="1"/>
        <v>129800.00000000001</v>
      </c>
      <c r="J62" s="44"/>
    </row>
    <row r="63" spans="2:10" ht="24" customHeight="1" x14ac:dyDescent="0.4">
      <c r="B63" s="16"/>
      <c r="C63" s="133"/>
      <c r="D63" s="134"/>
      <c r="E63" s="26" t="s">
        <v>37</v>
      </c>
      <c r="F63" s="41" t="s">
        <v>97</v>
      </c>
      <c r="G63" s="42"/>
      <c r="H63" s="55">
        <v>158000</v>
      </c>
      <c r="I63" s="28">
        <f t="shared" si="1"/>
        <v>173800</v>
      </c>
      <c r="J63" s="18"/>
    </row>
    <row r="64" spans="2:10" ht="24" customHeight="1" x14ac:dyDescent="0.4">
      <c r="B64" s="16" t="s">
        <v>19</v>
      </c>
      <c r="C64" s="129" t="s">
        <v>39</v>
      </c>
      <c r="D64" s="130"/>
      <c r="E64" s="27" t="s">
        <v>73</v>
      </c>
      <c r="F64" s="38" t="s">
        <v>74</v>
      </c>
      <c r="G64" s="39"/>
      <c r="H64" s="56">
        <v>36900</v>
      </c>
      <c r="I64" s="29">
        <f t="shared" si="1"/>
        <v>40590</v>
      </c>
      <c r="J64" s="44"/>
    </row>
    <row r="65" spans="2:10" ht="24" customHeight="1" x14ac:dyDescent="0.4">
      <c r="B65" s="16"/>
      <c r="C65" s="131" t="s">
        <v>40</v>
      </c>
      <c r="D65" s="132"/>
      <c r="E65" s="60" t="s">
        <v>41</v>
      </c>
      <c r="F65" s="32" t="s">
        <v>42</v>
      </c>
      <c r="G65" s="33"/>
      <c r="H65" s="34">
        <v>6200</v>
      </c>
      <c r="I65" s="19">
        <f t="shared" si="1"/>
        <v>6820.0000000000009</v>
      </c>
      <c r="J65" s="4" t="s">
        <v>43</v>
      </c>
    </row>
    <row r="66" spans="2:10" ht="24" customHeight="1" x14ac:dyDescent="0.4">
      <c r="B66" s="16" t="s">
        <v>13</v>
      </c>
      <c r="C66" s="133" t="s">
        <v>44</v>
      </c>
      <c r="D66" s="134"/>
      <c r="E66" s="27" t="s">
        <v>112</v>
      </c>
      <c r="F66" s="38" t="s">
        <v>71</v>
      </c>
      <c r="G66" s="39"/>
      <c r="H66" s="56">
        <v>22200</v>
      </c>
      <c r="I66" s="29">
        <f t="shared" si="1"/>
        <v>24420.000000000004</v>
      </c>
      <c r="J66" s="40"/>
    </row>
    <row r="67" spans="2:10" ht="24" customHeight="1" x14ac:dyDescent="0.4">
      <c r="B67" s="16" t="s">
        <v>13</v>
      </c>
      <c r="C67" s="133"/>
      <c r="D67" s="134"/>
      <c r="E67" s="26" t="s">
        <v>45</v>
      </c>
      <c r="F67" s="41" t="s">
        <v>72</v>
      </c>
      <c r="G67" s="42"/>
      <c r="H67" s="55">
        <v>19200</v>
      </c>
      <c r="I67" s="28">
        <f t="shared" si="1"/>
        <v>21120</v>
      </c>
      <c r="J67" s="43"/>
    </row>
    <row r="68" spans="2:10" ht="24" customHeight="1" x14ac:dyDescent="0.4">
      <c r="B68" s="16" t="s">
        <v>19</v>
      </c>
      <c r="C68" s="133" t="s">
        <v>46</v>
      </c>
      <c r="D68" s="134"/>
      <c r="E68" s="135"/>
      <c r="F68" s="36" t="s">
        <v>98</v>
      </c>
      <c r="G68" s="37"/>
      <c r="H68" s="107">
        <v>17000</v>
      </c>
      <c r="I68" s="108">
        <f t="shared" si="1"/>
        <v>18700</v>
      </c>
      <c r="J68" s="10"/>
    </row>
    <row r="69" spans="2:10" ht="24" customHeight="1" x14ac:dyDescent="0.4">
      <c r="B69" s="16" t="s">
        <v>19</v>
      </c>
      <c r="C69" s="133" t="s">
        <v>47</v>
      </c>
      <c r="D69" s="134"/>
      <c r="E69" s="135"/>
      <c r="F69" s="36" t="s">
        <v>99</v>
      </c>
      <c r="G69" s="37"/>
      <c r="H69" s="107">
        <v>22600</v>
      </c>
      <c r="I69" s="108">
        <f t="shared" si="1"/>
        <v>24860.000000000004</v>
      </c>
      <c r="J69" s="10"/>
    </row>
    <row r="70" spans="2:10" ht="24" customHeight="1" x14ac:dyDescent="0.4">
      <c r="B70" s="16" t="s">
        <v>19</v>
      </c>
      <c r="C70" s="125" t="s">
        <v>48</v>
      </c>
      <c r="D70" s="126"/>
      <c r="E70" s="67" t="s">
        <v>49</v>
      </c>
      <c r="F70" s="68" t="s">
        <v>114</v>
      </c>
      <c r="G70" s="69"/>
      <c r="H70" s="70">
        <v>40800</v>
      </c>
      <c r="I70" s="71">
        <f t="shared" si="1"/>
        <v>44880</v>
      </c>
      <c r="J70" s="40"/>
    </row>
    <row r="71" spans="2:10" ht="24" customHeight="1" x14ac:dyDescent="0.4">
      <c r="B71" s="16" t="s">
        <v>13</v>
      </c>
      <c r="C71" s="125"/>
      <c r="D71" s="126"/>
      <c r="E71" s="72" t="s">
        <v>50</v>
      </c>
      <c r="F71" s="73" t="s">
        <v>115</v>
      </c>
      <c r="G71" s="74"/>
      <c r="H71" s="75">
        <v>40800</v>
      </c>
      <c r="I71" s="76">
        <f t="shared" si="1"/>
        <v>44880</v>
      </c>
      <c r="J71" s="43"/>
    </row>
    <row r="72" spans="2:10" ht="24" customHeight="1" x14ac:dyDescent="0.4">
      <c r="B72" s="16" t="s">
        <v>13</v>
      </c>
      <c r="C72" s="125" t="s">
        <v>51</v>
      </c>
      <c r="D72" s="126"/>
      <c r="E72" s="67" t="s">
        <v>49</v>
      </c>
      <c r="F72" s="68" t="s">
        <v>116</v>
      </c>
      <c r="G72" s="69"/>
      <c r="H72" s="70">
        <v>44700</v>
      </c>
      <c r="I72" s="71">
        <f t="shared" si="1"/>
        <v>49170.000000000007</v>
      </c>
      <c r="J72" s="40"/>
    </row>
    <row r="73" spans="2:10" ht="24" customHeight="1" x14ac:dyDescent="0.4">
      <c r="B73" s="16" t="s">
        <v>13</v>
      </c>
      <c r="C73" s="125"/>
      <c r="D73" s="126"/>
      <c r="E73" s="72" t="s">
        <v>50</v>
      </c>
      <c r="F73" s="73" t="s">
        <v>117</v>
      </c>
      <c r="G73" s="74"/>
      <c r="H73" s="75">
        <v>47000</v>
      </c>
      <c r="I73" s="76">
        <f t="shared" si="1"/>
        <v>51700.000000000007</v>
      </c>
      <c r="J73" s="43"/>
    </row>
    <row r="74" spans="2:10" ht="24" customHeight="1" x14ac:dyDescent="0.4">
      <c r="B74" s="16" t="s">
        <v>13</v>
      </c>
      <c r="C74" s="125" t="s">
        <v>52</v>
      </c>
      <c r="D74" s="126"/>
      <c r="E74" s="166" t="s">
        <v>95</v>
      </c>
      <c r="F74" s="77" t="s">
        <v>53</v>
      </c>
      <c r="G74" s="78"/>
      <c r="H74" s="79">
        <v>80600</v>
      </c>
      <c r="I74" s="80">
        <f t="shared" si="1"/>
        <v>88660</v>
      </c>
      <c r="J74" s="10"/>
    </row>
    <row r="75" spans="2:10" ht="24" customHeight="1" x14ac:dyDescent="0.4">
      <c r="B75" s="45" t="s">
        <v>13</v>
      </c>
      <c r="C75" s="125" t="s">
        <v>54</v>
      </c>
      <c r="D75" s="126"/>
      <c r="E75" s="167"/>
      <c r="F75" s="77" t="s">
        <v>118</v>
      </c>
      <c r="G75" s="78"/>
      <c r="H75" s="79">
        <v>86000</v>
      </c>
      <c r="I75" s="80">
        <f t="shared" si="1"/>
        <v>94600.000000000015</v>
      </c>
      <c r="J75" s="10"/>
    </row>
    <row r="76" spans="2:10" ht="24" customHeight="1" x14ac:dyDescent="0.4">
      <c r="B76" s="16"/>
      <c r="C76" s="133" t="s">
        <v>35</v>
      </c>
      <c r="D76" s="134"/>
      <c r="E76" s="27" t="s">
        <v>36</v>
      </c>
      <c r="F76" s="38" t="s">
        <v>68</v>
      </c>
      <c r="G76" s="39"/>
      <c r="H76" s="56">
        <v>28000</v>
      </c>
      <c r="I76" s="29">
        <f>H76*1.1</f>
        <v>30800.000000000004</v>
      </c>
      <c r="J76" s="44"/>
    </row>
    <row r="77" spans="2:10" ht="24" customHeight="1" x14ac:dyDescent="0.4">
      <c r="B77" s="16"/>
      <c r="C77" s="133"/>
      <c r="D77" s="134"/>
      <c r="E77" s="26" t="s">
        <v>37</v>
      </c>
      <c r="F77" s="41" t="s">
        <v>69</v>
      </c>
      <c r="G77" s="42"/>
      <c r="H77" s="55">
        <v>18000</v>
      </c>
      <c r="I77" s="28">
        <f>H77*1.1</f>
        <v>19800</v>
      </c>
      <c r="J77" s="18"/>
    </row>
    <row r="78" spans="2:10" ht="19.5" customHeight="1" thickBot="1" x14ac:dyDescent="0.45">
      <c r="B78" s="12"/>
      <c r="C78" s="110" t="s">
        <v>93</v>
      </c>
      <c r="D78" s="111"/>
      <c r="E78" s="112"/>
      <c r="F78" s="110" t="s">
        <v>94</v>
      </c>
      <c r="G78" s="112"/>
      <c r="H78" s="109">
        <v>500000</v>
      </c>
      <c r="I78" s="99">
        <f t="shared" si="1"/>
        <v>550000</v>
      </c>
      <c r="J78" s="11"/>
    </row>
    <row r="80" spans="2:10" x14ac:dyDescent="0.4">
      <c r="B80" s="59" t="s">
        <v>111</v>
      </c>
    </row>
  </sheetData>
  <autoFilter ref="B50:J78" xr:uid="{37E8E74E-5BA6-4A39-A860-D69CB7232CB3}">
    <filterColumn colId="1" showButton="0"/>
    <filterColumn colId="2" showButton="0"/>
    <filterColumn colId="4" showButton="0"/>
  </autoFilter>
  <mergeCells count="48">
    <mergeCell ref="J11:J12"/>
    <mergeCell ref="J13:J46"/>
    <mergeCell ref="C56:E56"/>
    <mergeCell ref="E74:E75"/>
    <mergeCell ref="C51:D55"/>
    <mergeCell ref="C62:D63"/>
    <mergeCell ref="C60:D61"/>
    <mergeCell ref="C58:D59"/>
    <mergeCell ref="C33:E34"/>
    <mergeCell ref="C13:E16"/>
    <mergeCell ref="C17:E28"/>
    <mergeCell ref="C29:E32"/>
    <mergeCell ref="F61:G61"/>
    <mergeCell ref="F60:G60"/>
    <mergeCell ref="F59:G59"/>
    <mergeCell ref="F58:G58"/>
    <mergeCell ref="H6:I6"/>
    <mergeCell ref="F8:G8"/>
    <mergeCell ref="B11:B12"/>
    <mergeCell ref="F11:F12"/>
    <mergeCell ref="G11:G12"/>
    <mergeCell ref="H11:I11"/>
    <mergeCell ref="C11:E12"/>
    <mergeCell ref="B49:B50"/>
    <mergeCell ref="H49:I49"/>
    <mergeCell ref="J49:J50"/>
    <mergeCell ref="F50:G50"/>
    <mergeCell ref="F53:G53"/>
    <mergeCell ref="F51:G51"/>
    <mergeCell ref="E51:E52"/>
    <mergeCell ref="E53:E54"/>
    <mergeCell ref="C49:E50"/>
    <mergeCell ref="C78:E78"/>
    <mergeCell ref="F78:G78"/>
    <mergeCell ref="C45:E46"/>
    <mergeCell ref="C41:E44"/>
    <mergeCell ref="C35:E40"/>
    <mergeCell ref="C74:D74"/>
    <mergeCell ref="C75:D75"/>
    <mergeCell ref="C57:D57"/>
    <mergeCell ref="C64:D64"/>
    <mergeCell ref="C65:D65"/>
    <mergeCell ref="C66:D67"/>
    <mergeCell ref="C68:E68"/>
    <mergeCell ref="C69:E69"/>
    <mergeCell ref="C72:D73"/>
    <mergeCell ref="C76:D77"/>
    <mergeCell ref="C70:D71"/>
  </mergeCells>
  <phoneticPr fontId="2"/>
  <dataValidations disablePrompts="1" count="2">
    <dataValidation type="list" allowBlank="1" showInputMessage="1" showErrorMessage="1" sqref="B13:B46 B52 B54:B77" xr:uid="{C3668D48-985C-41BE-8E7E-F7BD4E996E73}">
      <formula1>"○,　"</formula1>
    </dataValidation>
    <dataValidation type="list" allowBlank="1" showInputMessage="1" showErrorMessage="1" sqref="G52 G54" xr:uid="{30551C42-21F3-4A29-BB46-D7886643231E}">
      <formula1>"1,2,3,4,5"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D23FAC-C0B4-48A7-A149-3645E4178F1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1eea7b0-2354-4063-b85b-41dbbb654c4c"/>
    <ds:schemaRef ds:uri="c8ae46a4-1088-4ccd-93fa-3c1f86a9918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2F588-F49C-4969-ACBC-6AFE3E68A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落合江里</cp:lastModifiedBy>
  <cp:revision/>
  <dcterms:created xsi:type="dcterms:W3CDTF">2021-05-12T07:36:57Z</dcterms:created>
  <dcterms:modified xsi:type="dcterms:W3CDTF">2024-03-14T05:42:00Z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